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73E6BDC-BFBB-453F-B14E-F6C1296C398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5" sheetId="1" r:id="rId1"/>
  </sheets>
  <calcPr calcId="191029"/>
</workbook>
</file>

<file path=xl/calcChain.xml><?xml version="1.0" encoding="utf-8"?>
<calcChain xmlns="http://schemas.openxmlformats.org/spreadsheetml/2006/main"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Q25" i="1" s="1"/>
  <c r="S21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<sst xmlns="http://schemas.openxmlformats.org/spreadsheetml/2006/main" count="56" uniqueCount="55">
  <si>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</si>
  <si>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</si>
  <si>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</si>
  <si>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</si>
  <si>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</si>
  <si>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</si>
  <si>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</si>
  <si>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</si>
  <si>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</si>
  <si>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</si>
  <si>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</si>
  <si>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</si>
  <si>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</si>
  <si>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</si>
  <si>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</si>
  <si>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</si>
  <si>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</si>
  <si>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</si>
  <si>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</si>
  <si>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</si>
  <si>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</si>
  <si>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</si>
  <si>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</si>
  <si>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</si>
  <si>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</si>
  <si>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</si>
  <si>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</si>
  <si>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</si>
  <si>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</si>
  <si>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</si>
  <si>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</si>
  <si>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</si>
  <si>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</si>
  <si>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</si>
  <si>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</si>
  <si>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</si>
  <si>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</si>
  <si>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</si>
  <si>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</si>
  <si>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</si>
  <si>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</si>
  <si>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</si>
  <si>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</si>
  <si>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</si>
  <si>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</si>
  <si>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</si>
  <si>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</si>
  <si>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</si>
  <si>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</si>
  <si>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</si>
  <si>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INTRODUCTOR ACCÉS VASCULAR  MALLAT ENRE 4 -8F LONGITUD &gt;40CM</t>
  </si>
  <si>
    <t>DESCRIPCIO LOT</t>
  </si>
  <si>
    <t>INTRODUCTOR ACCÉS VASCULAR  MALLAT 8F LONGITUD &gt;40CM</t>
  </si>
  <si>
    <t>INTRODUCTOR ACCÉS VASCULAR  MALLAT ENTRE 4 -6F LONGITUD &gt;40CM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</si>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</sst>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4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52" xfId="0" applyFont="1" applyFill="1" applyBorder="1" applyAlignment="1">
      <alignment vertical="center" wrapText="1"/>
    </xf>
    <xf numFmtId="2" fontId="7" fillId="0" borderId="8" xfId="2" applyNumberFormat="1" applyFont="1" applyFill="1" applyBorder="1" applyAlignment="1">
      <alignment horizontal="center" vertical="center" wrapText="1"/>
    </xf>
    <xf numFmtId="2" fontId="8" fillId="0" borderId="13" xfId="2" applyNumberFormat="1" applyFont="1" applyFill="1" applyBorder="1" applyAlignment="1" applyProtection="1">
      <alignment horizontal="center" vertical="center"/>
    </xf>
    <xf numFmtId="4" fontId="8" fillId="0" borderId="13" xfId="2" applyNumberFormat="1" applyFont="1" applyBorder="1" applyAlignment="1" applyProtection="1">
      <alignment horizontal="center" vertical="center"/>
      <protection locked="0"/>
    </xf>
    <xf numFmtId="9" fontId="8" fillId="0" borderId="52" xfId="2" applyNumberFormat="1" applyFont="1" applyFill="1" applyBorder="1" applyAlignment="1" applyProtection="1">
      <alignment horizontal="center" vertical="center"/>
      <protection locked="0"/>
    </xf>
    <xf numFmtId="9" fontId="8" fillId="0" borderId="52" xfId="2" applyNumberFormat="1" applyFont="1" applyBorder="1" applyAlignment="1" applyProtection="1">
      <alignment horizontal="center" vertical="center"/>
      <protection locked="0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C1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137" t="s">
        <v>18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8" t="s">
        <v>9</v>
      </c>
      <c r="B10" s="138"/>
      <c r="C10" s="140" t="s">
        <v>49</v>
      </c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9" t="s">
        <v>10</v>
      </c>
      <c r="B11" s="139"/>
      <c r="C11" s="141" t="s">
        <v>54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13" t="s">
        <v>34</v>
      </c>
      <c r="B12" s="114"/>
      <c r="C12" s="114"/>
      <c r="D12" s="114"/>
      <c r="E12" s="114"/>
      <c r="F12" s="114"/>
      <c r="G12" s="114"/>
      <c r="H12" s="114"/>
      <c r="I12" s="114"/>
      <c r="J12" s="115"/>
      <c r="K12" s="113" t="s">
        <v>11</v>
      </c>
      <c r="L12" s="114"/>
      <c r="M12" s="114"/>
      <c r="N12" s="114"/>
      <c r="O12" s="114"/>
      <c r="P12" s="114"/>
      <c r="Q12" s="114"/>
      <c r="R12" s="114"/>
      <c r="S12" s="115"/>
      <c r="W12" s="13"/>
      <c r="X12" s="13"/>
    </row>
    <row r="13" spans="1:26" s="16" customFormat="1" ht="39" customHeight="1" x14ac:dyDescent="0.2">
      <c r="A13" s="14" t="s">
        <v>35</v>
      </c>
      <c r="B13" s="125"/>
      <c r="C13" s="126"/>
      <c r="D13" s="126"/>
      <c r="E13" s="127"/>
      <c r="F13" s="15" t="s">
        <v>36</v>
      </c>
      <c r="G13" s="125"/>
      <c r="H13" s="126"/>
      <c r="I13" s="126"/>
      <c r="J13" s="128"/>
      <c r="K13" s="129" t="s">
        <v>12</v>
      </c>
      <c r="L13" s="131"/>
      <c r="M13" s="132"/>
      <c r="N13" s="132"/>
      <c r="O13" s="132"/>
      <c r="P13" s="132"/>
      <c r="Q13" s="132"/>
      <c r="R13" s="132"/>
      <c r="S13" s="133"/>
      <c r="W13" s="13"/>
    </row>
    <row r="14" spans="1:26" s="16" customFormat="1" ht="39" customHeight="1" x14ac:dyDescent="0.2">
      <c r="A14" s="17" t="s">
        <v>37</v>
      </c>
      <c r="B14" s="94"/>
      <c r="C14" s="95"/>
      <c r="D14" s="95"/>
      <c r="E14" s="96"/>
      <c r="F14" s="18" t="s">
        <v>38</v>
      </c>
      <c r="G14" s="94"/>
      <c r="H14" s="95"/>
      <c r="I14" s="95"/>
      <c r="J14" s="120"/>
      <c r="K14" s="130"/>
      <c r="L14" s="134"/>
      <c r="M14" s="135"/>
      <c r="N14" s="135"/>
      <c r="O14" s="135"/>
      <c r="P14" s="135"/>
      <c r="Q14" s="135"/>
      <c r="R14" s="135"/>
      <c r="S14" s="13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21"/>
      <c r="E15" s="122"/>
      <c r="F15" s="18" t="s">
        <v>39</v>
      </c>
      <c r="G15" s="94"/>
      <c r="H15" s="95"/>
      <c r="I15" s="95"/>
      <c r="J15" s="120"/>
      <c r="K15" s="19" t="s">
        <v>14</v>
      </c>
      <c r="L15" s="123"/>
      <c r="M15" s="123"/>
      <c r="N15" s="123"/>
      <c r="O15" s="123"/>
      <c r="P15" s="123"/>
      <c r="Q15" s="123"/>
      <c r="R15" s="123"/>
      <c r="S15" s="124"/>
      <c r="W15" s="13"/>
    </row>
    <row r="16" spans="1:26" s="16" customFormat="1" ht="39" customHeight="1" x14ac:dyDescent="0.2">
      <c r="A16" s="17" t="s">
        <v>40</v>
      </c>
      <c r="B16" s="94"/>
      <c r="C16" s="95"/>
      <c r="D16" s="95"/>
      <c r="E16" s="96"/>
      <c r="F16" s="21" t="s">
        <v>41</v>
      </c>
      <c r="G16" s="22" t="s">
        <v>42</v>
      </c>
      <c r="H16" s="23"/>
      <c r="I16" s="22" t="s">
        <v>16</v>
      </c>
      <c r="J16" s="23"/>
      <c r="K16" s="97" t="s">
        <v>43</v>
      </c>
      <c r="L16" s="90"/>
      <c r="M16" s="90"/>
      <c r="N16" s="90"/>
      <c r="O16" s="90"/>
      <c r="P16" s="90"/>
      <c r="Q16" s="90"/>
      <c r="R16" s="90"/>
      <c r="S16" s="91"/>
      <c r="W16" s="13"/>
    </row>
    <row r="17" spans="1:26" s="26" customFormat="1" ht="39" customHeight="1" thickBot="1" x14ac:dyDescent="0.3">
      <c r="A17" s="24" t="s">
        <v>17</v>
      </c>
      <c r="B17" s="99"/>
      <c r="C17" s="100"/>
      <c r="D17" s="100"/>
      <c r="E17" s="101"/>
      <c r="F17" s="25" t="s">
        <v>44</v>
      </c>
      <c r="G17" s="102"/>
      <c r="H17" s="103"/>
      <c r="I17" s="103"/>
      <c r="J17" s="104"/>
      <c r="K17" s="98"/>
      <c r="L17" s="92"/>
      <c r="M17" s="92"/>
      <c r="N17" s="92"/>
      <c r="O17" s="92"/>
      <c r="P17" s="92"/>
      <c r="Q17" s="92"/>
      <c r="R17" s="92"/>
      <c r="S17" s="93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6" t="s">
        <v>24</v>
      </c>
      <c r="Q18" s="117"/>
      <c r="R18" s="118" t="s">
        <v>25</v>
      </c>
      <c r="S18" s="119"/>
      <c r="W18" s="13"/>
    </row>
    <row r="19" spans="1:26" s="9" customFormat="1" ht="108" customHeight="1" x14ac:dyDescent="0.2">
      <c r="A19" s="39" t="s">
        <v>0</v>
      </c>
      <c r="B19" s="105" t="s">
        <v>51</v>
      </c>
      <c r="C19" s="106"/>
      <c r="D19" s="31" t="s">
        <v>8</v>
      </c>
      <c r="E19" s="32" t="s">
        <v>1</v>
      </c>
      <c r="F19" s="32" t="s">
        <v>2</v>
      </c>
      <c r="G19" s="33" t="s">
        <v>19</v>
      </c>
      <c r="H19" s="74" t="s">
        <v>45</v>
      </c>
      <c r="I19" s="74" t="s">
        <v>6</v>
      </c>
      <c r="J19" s="74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0.75" customHeight="1" x14ac:dyDescent="0.2">
      <c r="A20" s="107">
        <v>105</v>
      </c>
      <c r="B20" s="109" t="s">
        <v>50</v>
      </c>
      <c r="C20" s="110"/>
      <c r="D20" s="77" t="s">
        <v>53</v>
      </c>
      <c r="E20" s="59"/>
      <c r="F20" s="59"/>
      <c r="G20" s="60"/>
      <c r="H20" s="75">
        <v>104</v>
      </c>
      <c r="I20" s="73" t="s">
        <v>21</v>
      </c>
      <c r="J20" s="72">
        <v>120</v>
      </c>
      <c r="K20" s="61">
        <f t="shared" ref="K20" si="0">H20*J20</f>
        <v>12480</v>
      </c>
      <c r="L20" s="79"/>
      <c r="M20" s="79"/>
      <c r="N20" s="84"/>
      <c r="O20" s="85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6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32.25" customHeight="1" thickBot="1" x14ac:dyDescent="0.25">
      <c r="A21" s="108"/>
      <c r="B21" s="111"/>
      <c r="C21" s="112"/>
      <c r="D21" s="78" t="s">
        <v>52</v>
      </c>
      <c r="E21" s="64"/>
      <c r="F21" s="65"/>
      <c r="G21" s="87"/>
      <c r="H21" s="76">
        <v>25</v>
      </c>
      <c r="I21" s="66" t="s">
        <v>21</v>
      </c>
      <c r="J21" s="71">
        <v>145</v>
      </c>
      <c r="K21" s="67">
        <f t="shared" ref="K21" si="5">H21*J21</f>
        <v>3625</v>
      </c>
      <c r="L21" s="81"/>
      <c r="M21" s="80"/>
      <c r="N21" s="82"/>
      <c r="O21" s="83"/>
      <c r="P21" s="68">
        <f t="shared" ref="P21" si="6">M21*(1-O21)</f>
        <v>0</v>
      </c>
      <c r="Q21" s="69">
        <f t="shared" ref="Q21" si="7">IF(ISERROR(P21/G21),0,(P21/G21)*H21)</f>
        <v>0</v>
      </c>
      <c r="R21" s="67" t="e">
        <f t="shared" ref="R21" si="8">ROUNDUP((H21/G21),0)</f>
        <v>#DIV/0!</v>
      </c>
      <c r="S21" s="70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47</v>
      </c>
      <c r="K23" s="54">
        <f>SUM(K20:K21)</f>
        <v>16105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48</v>
      </c>
      <c r="Q25" s="54">
        <f>Q23*4</f>
        <v>0</v>
      </c>
      <c r="R25" s="57"/>
      <c r="S25" s="56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8" t="s">
        <v>30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8" t="s">
        <v>31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2023-07-03T07:35:51Z</dcterms:modified>
</cp:coreProperties>
</file>